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chugh\Sync\CHUGH\IBFM\CLINICAL MANAGEMENT\IBFM DIARIES\"/>
    </mc:Choice>
  </mc:AlternateContent>
  <xr:revisionPtr revIDLastSave="0" documentId="8_{F3863A30-F079-4F21-9092-875FCD477611}" xr6:coauthVersionLast="47" xr6:coauthVersionMax="47" xr10:uidLastSave="{00000000-0000-0000-0000-000000000000}"/>
  <workbookProtection workbookAlgorithmName="SHA-512" workbookHashValue="htu4x1YhLX6Vt5bMBqCJXvo7AMHVLtsjSc7UvAN2uV98ekK/UdO2TZPxXVIsc2NmOU5X4IWc2mAar5Z4d1uQbg==" workbookSaltValue="KZYi+fx2mPHILGl00Hxv9Q==" workbookSpinCount="100000" lockStructure="1"/>
  <bookViews>
    <workbookView xWindow="-120" yWindow="-120" windowWidth="29040" windowHeight="17640" xr2:uid="{9701051D-F55F-45D5-A997-B8CD5E14EA7C}"/>
  </bookViews>
  <sheets>
    <sheet name="Sleep Journal, Week 1" sheetId="1" r:id="rId1"/>
    <sheet name="Legend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J16" i="1" s="1"/>
  <c r="D16" i="1"/>
  <c r="E16" i="1"/>
  <c r="F16" i="1"/>
  <c r="G16" i="1"/>
  <c r="H16" i="1"/>
  <c r="I16" i="1"/>
  <c r="B16" i="1"/>
  <c r="C17" i="1"/>
  <c r="D17" i="1"/>
  <c r="E17" i="1"/>
  <c r="F17" i="1"/>
  <c r="G17" i="1"/>
  <c r="H17" i="1"/>
  <c r="I17" i="1"/>
  <c r="J8" i="1"/>
  <c r="J7" i="1"/>
  <c r="J6" i="1"/>
  <c r="J5" i="1"/>
  <c r="J11" i="1"/>
  <c r="J12" i="1"/>
  <c r="J13" i="1"/>
  <c r="J14" i="1"/>
  <c r="B17" i="1"/>
  <c r="B18" i="1" l="1"/>
  <c r="F18" i="1"/>
  <c r="G18" i="1"/>
  <c r="E18" i="1"/>
  <c r="I18" i="1"/>
  <c r="C18" i="1"/>
  <c r="J18" i="1" s="1"/>
  <c r="D18" i="1"/>
  <c r="J17" i="1"/>
  <c r="H18" i="1"/>
</calcChain>
</file>

<file path=xl/sharedStrings.xml><?xml version="1.0" encoding="utf-8"?>
<sst xmlns="http://schemas.openxmlformats.org/spreadsheetml/2006/main" count="29" uniqueCount="29">
  <si>
    <t>What time did you go to bed?</t>
  </si>
  <si>
    <t>What time did you try to go to sleep?</t>
  </si>
  <si>
    <t>How long did it take you to fall asleep?</t>
  </si>
  <si>
    <t>How many times did you wake up overnight?</t>
  </si>
  <si>
    <t>What time was your final awakening?</t>
  </si>
  <si>
    <t>What time did you get out of bed for the day?</t>
  </si>
  <si>
    <t>How rested or refereshed did you feel?</t>
  </si>
  <si>
    <t>For how long did you nap in total yesterday?</t>
  </si>
  <si>
    <t>How many times did you nap yesterday?</t>
  </si>
  <si>
    <t>How would you rate the quality of your sleep?</t>
  </si>
  <si>
    <t>Comments</t>
  </si>
  <si>
    <t>Time in bed</t>
  </si>
  <si>
    <t>Total sleep time</t>
  </si>
  <si>
    <t>Sleep efficiency</t>
  </si>
  <si>
    <t>Enter all times/durations in military clock (24 hr) clock format hh:mm</t>
  </si>
  <si>
    <t>For how long did these awakenings last in total?</t>
  </si>
  <si>
    <t>How much of these awakenings did you spend out of bed?</t>
  </si>
  <si>
    <t>Last minute of day</t>
  </si>
  <si>
    <t>First minute of day</t>
  </si>
  <si>
    <t>Set subtract/add point</t>
  </si>
  <si>
    <t>EXAMPLE</t>
  </si>
  <si>
    <t>Dec 24, 2024</t>
  </si>
  <si>
    <t>Excited for Christmas</t>
  </si>
  <si>
    <t>If you notice any other discrepancy, please report it to team@ibfmed.ca</t>
  </si>
  <si>
    <t>Please ignore discrepancies in calculation of less than 5 minutes</t>
  </si>
  <si>
    <t>Average</t>
  </si>
  <si>
    <t>Daily</t>
  </si>
  <si>
    <t>1 = very poor, 2 = poor, 3 = fair, 4 = good, 5 = very good</t>
  </si>
  <si>
    <t>1= not at all rested, 2=slightly rested, 3=somewhat rested, 4=well-rested, 5=very well-rested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</si>
</sst>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right"/>
    </xf>
    <xf numFmtId="0" fontId="0" fillId="0" borderId="2" xfId="0" applyBorder="1"/>
    <xf numFmtId="20" fontId="0" fillId="0" borderId="0" xfId="0" applyNumberFormat="1"/>
    <xf numFmtId="20" fontId="0" fillId="0" borderId="2" xfId="0" applyNumberFormat="1" applyBorder="1"/>
    <xf numFmtId="20" fontId="0" fillId="3" borderId="2" xfId="0" applyNumberFormat="1" applyFill="1" applyBorder="1"/>
    <xf numFmtId="0" fontId="0" fillId="3" borderId="2" xfId="0" applyFill="1" applyBorder="1"/>
    <xf numFmtId="0" fontId="3" fillId="4" borderId="13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0" borderId="13" xfId="0" applyFont="1" applyBorder="1" applyAlignment="1">
      <alignment horizontal="left"/>
    </xf>
    <xf numFmtId="0" fontId="3" fillId="0" borderId="14" xfId="0" applyFont="1" applyBorder="1"/>
    <xf numFmtId="0" fontId="0" fillId="5" borderId="13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0" fillId="6" borderId="2" xfId="0" applyFill="1" applyBorder="1"/>
    <xf numFmtId="0" fontId="2" fillId="5" borderId="12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0" fillId="3" borderId="16" xfId="0" applyFill="1" applyBorder="1" applyAlignment="1">
      <alignment horizontal="center"/>
    </xf>
    <xf numFmtId="20" fontId="0" fillId="8" borderId="13" xfId="0" applyNumberFormat="1" applyFill="1" applyBorder="1"/>
    <xf numFmtId="20" fontId="0" fillId="7" borderId="2" xfId="0" applyNumberFormat="1" applyFill="1" applyBorder="1"/>
    <xf numFmtId="9" fontId="0" fillId="2" borderId="3" xfId="1" applyFont="1" applyFill="1" applyBorder="1" applyProtection="1"/>
    <xf numFmtId="9" fontId="0" fillId="2" borderId="3" xfId="0" applyNumberFormat="1" applyFill="1" applyBorder="1"/>
    <xf numFmtId="20" fontId="0" fillId="0" borderId="4" xfId="0" applyNumberFormat="1" applyBorder="1" applyProtection="1">
      <protection locked="0"/>
    </xf>
    <xf numFmtId="20" fontId="0" fillId="0" borderId="6" xfId="0" applyNumberFormat="1" applyBorder="1" applyProtection="1">
      <protection locked="0"/>
    </xf>
    <xf numFmtId="20" fontId="0" fillId="0" borderId="0" xfId="0" applyNumberFormat="1" applyProtection="1">
      <protection locked="0"/>
    </xf>
    <xf numFmtId="20" fontId="0" fillId="0" borderId="15" xfId="0" applyNumberFormat="1" applyBorder="1" applyProtection="1">
      <protection locked="0"/>
    </xf>
    <xf numFmtId="20" fontId="0" fillId="0" borderId="5" xfId="0" applyNumberForma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0" xfId="0" applyProtection="1">
      <protection locked="0"/>
    </xf>
    <xf numFmtId="0" fontId="0" fillId="0" borderId="5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9" xfId="0" applyBorder="1" applyProtection="1">
      <protection locked="0"/>
    </xf>
    <xf numFmtId="0" fontId="0" fillId="5" borderId="9" xfId="0" applyFill="1" applyBorder="1" applyAlignment="1" applyProtection="1">
      <alignment horizontal="center"/>
      <protection locked="0"/>
    </xf>
    <xf numFmtId="0" fontId="0" fillId="5" borderId="12" xfId="0" applyFill="1" applyBorder="1" applyAlignment="1" applyProtection="1">
      <alignment horizontal="center"/>
      <protection locked="0"/>
    </xf>
    <xf numFmtId="0" fontId="0" fillId="5" borderId="7" xfId="0" applyFill="1" applyBorder="1" applyAlignment="1" applyProtection="1">
      <alignment horizontal="center"/>
      <protection locked="0"/>
    </xf>
    <xf numFmtId="0" fontId="0" fillId="5" borderId="10" xfId="0" applyFill="1" applyBorder="1" applyAlignment="1" applyProtection="1">
      <alignment horizontal="center"/>
      <protection locked="0"/>
    </xf>
    <xf numFmtId="0" fontId="0" fillId="5" borderId="8" xfId="0" applyFill="1" applyBorder="1" applyAlignment="1" applyProtection="1">
      <alignment horizontal="center"/>
      <protection locked="0"/>
    </xf>
    <xf numFmtId="0" fontId="0" fillId="5" borderId="11" xfId="0" applyFill="1" applyBorder="1" applyAlignment="1" applyProtection="1">
      <alignment horizontal="center"/>
      <protection locked="0"/>
    </xf>
    <xf numFmtId="0" fontId="0" fillId="0" borderId="4" xfId="0" applyNumberFormat="1" applyBorder="1" applyProtection="1">
      <protection locked="0"/>
    </xf>
    <xf numFmtId="0" fontId="0" fillId="0" borderId="6" xfId="0" applyNumberFormat="1" applyBorder="1" applyProtection="1">
      <protection locked="0"/>
    </xf>
    <xf numFmtId="0" fontId="0" fillId="0" borderId="0" xfId="0" applyNumberFormat="1" applyProtection="1">
      <protection locked="0"/>
    </xf>
    <xf numFmtId="0" fontId="0" fillId="0" borderId="5" xfId="0" applyNumberFormat="1" applyBorder="1" applyProtection="1">
      <protection locked="0"/>
    </xf>
    <xf numFmtId="0" fontId="0" fillId="0" borderId="2" xfId="0" applyNumberForma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48C85-CF14-4A7F-A52E-40DE4A8B6149}">
  <dimension ref="A1:M18"/>
  <sheetViews>
    <sheetView tabSelected="1" workbookViewId="0">
      <selection activeCell="D8" sqref="D8"/>
    </sheetView>
  </sheetViews>
  <sheetFormatPr defaultRowHeight="15" x14ac:dyDescent="0.25"/>
  <cols>
    <col min="1" max="1" width="66.5703125" bestFit="1" customWidth="1"/>
    <col min="2" max="2" width="30.7109375" customWidth="1"/>
    <col min="10" max="10" width="10.28515625" customWidth="1"/>
    <col min="13" max="13" width="83.28515625" customWidth="1"/>
  </cols>
  <sheetData>
    <row r="1" spans="1:13" ht="15.75" thickBot="1" x14ac:dyDescent="0.3">
      <c r="A1" s="15" t="s">
        <v>14</v>
      </c>
      <c r="B1" s="7" t="s">
        <v>21</v>
      </c>
      <c r="C1" s="36"/>
      <c r="D1" s="38"/>
      <c r="E1" s="38"/>
      <c r="F1" s="38"/>
      <c r="G1" s="38"/>
      <c r="H1" s="38"/>
      <c r="I1" s="34"/>
      <c r="J1" s="11" t="s">
        <v>26</v>
      </c>
    </row>
    <row r="2" spans="1:13" ht="15.75" thickBot="1" x14ac:dyDescent="0.3">
      <c r="A2" s="14"/>
      <c r="B2" s="8" t="s">
        <v>20</v>
      </c>
      <c r="C2" s="37"/>
      <c r="D2" s="39"/>
      <c r="E2" s="39"/>
      <c r="F2" s="39"/>
      <c r="G2" s="39"/>
      <c r="H2" s="39"/>
      <c r="I2" s="35"/>
      <c r="J2" s="12" t="s">
        <v>25</v>
      </c>
      <c r="M2" s="9" t="s">
        <v>24</v>
      </c>
    </row>
    <row r="3" spans="1:13" ht="15.75" thickBot="1" x14ac:dyDescent="0.3">
      <c r="A3" s="1" t="s">
        <v>0</v>
      </c>
      <c r="B3" s="5">
        <v>0.95833333333333337</v>
      </c>
      <c r="C3" s="21"/>
      <c r="D3" s="22"/>
      <c r="E3" s="23"/>
      <c r="F3" s="22"/>
      <c r="G3" s="23"/>
      <c r="H3" s="24"/>
      <c r="I3" s="25"/>
      <c r="J3" s="13"/>
      <c r="M3" s="10" t="s">
        <v>23</v>
      </c>
    </row>
    <row r="4" spans="1:13" x14ac:dyDescent="0.25">
      <c r="A4" s="1" t="s">
        <v>1</v>
      </c>
      <c r="B4" s="5">
        <v>0.97916666666666663</v>
      </c>
      <c r="C4" s="21"/>
      <c r="D4" s="22"/>
      <c r="E4" s="23"/>
      <c r="F4" s="22"/>
      <c r="G4" s="23"/>
      <c r="H4" s="22"/>
      <c r="I4" s="25"/>
      <c r="J4" s="13"/>
    </row>
    <row r="5" spans="1:13" x14ac:dyDescent="0.25">
      <c r="A5" s="1" t="s">
        <v>2</v>
      </c>
      <c r="B5" s="5">
        <v>1.3888888888888888E-2</v>
      </c>
      <c r="C5" s="21"/>
      <c r="D5" s="22"/>
      <c r="E5" s="23"/>
      <c r="F5" s="22"/>
      <c r="G5" s="23"/>
      <c r="H5" s="22"/>
      <c r="I5" s="25"/>
      <c r="J5" s="4" t="e">
        <f>AVERAGE(C5:I5)</f>
        <v>#DIV/0!</v>
      </c>
    </row>
    <row r="6" spans="1:13" x14ac:dyDescent="0.25">
      <c r="A6" s="1" t="s">
        <v>3</v>
      </c>
      <c r="B6" s="6">
        <v>2</v>
      </c>
      <c r="C6" s="26"/>
      <c r="D6" s="27"/>
      <c r="E6" s="28"/>
      <c r="F6" s="27"/>
      <c r="G6" s="28"/>
      <c r="H6" s="27"/>
      <c r="I6" s="29"/>
      <c r="J6" s="2" t="e">
        <f>AVERAGE(C6:I6)</f>
        <v>#DIV/0!</v>
      </c>
    </row>
    <row r="7" spans="1:13" x14ac:dyDescent="0.25">
      <c r="A7" s="1" t="s">
        <v>15</v>
      </c>
      <c r="B7" s="5">
        <v>3.125E-2</v>
      </c>
      <c r="C7" s="21"/>
      <c r="D7" s="22"/>
      <c r="E7" s="23"/>
      <c r="F7" s="22"/>
      <c r="G7" s="23"/>
      <c r="H7" s="22"/>
      <c r="I7" s="25"/>
      <c r="J7" s="4" t="e">
        <f>AVERAGE(C7:I7)</f>
        <v>#DIV/0!</v>
      </c>
    </row>
    <row r="8" spans="1:13" x14ac:dyDescent="0.25">
      <c r="A8" s="1" t="s">
        <v>16</v>
      </c>
      <c r="B8" s="5">
        <v>1.5972222222222221E-2</v>
      </c>
      <c r="C8" s="21"/>
      <c r="D8" s="22"/>
      <c r="E8" s="23"/>
      <c r="F8" s="22"/>
      <c r="G8" s="23"/>
      <c r="H8" s="22"/>
      <c r="I8" s="25"/>
      <c r="J8" s="4" t="e">
        <f>AVERAGE(C8:I8)</f>
        <v>#DIV/0!</v>
      </c>
    </row>
    <row r="9" spans="1:13" x14ac:dyDescent="0.25">
      <c r="A9" s="1" t="s">
        <v>4</v>
      </c>
      <c r="B9" s="5">
        <v>0.25</v>
      </c>
      <c r="C9" s="21"/>
      <c r="D9" s="22"/>
      <c r="E9" s="23"/>
      <c r="F9" s="22"/>
      <c r="G9" s="23"/>
      <c r="H9" s="22"/>
      <c r="I9" s="25"/>
      <c r="J9" s="13"/>
    </row>
    <row r="10" spans="1:13" x14ac:dyDescent="0.25">
      <c r="A10" s="1" t="s">
        <v>5</v>
      </c>
      <c r="B10" s="5">
        <v>0.2673611111111111</v>
      </c>
      <c r="C10" s="21"/>
      <c r="D10" s="22"/>
      <c r="E10" s="23"/>
      <c r="F10" s="22"/>
      <c r="G10" s="23"/>
      <c r="H10" s="22"/>
      <c r="I10" s="25"/>
      <c r="J10" s="13"/>
    </row>
    <row r="11" spans="1:13" x14ac:dyDescent="0.25">
      <c r="A11" s="1" t="s">
        <v>9</v>
      </c>
      <c r="B11" s="6">
        <v>3</v>
      </c>
      <c r="C11" s="40"/>
      <c r="D11" s="41"/>
      <c r="E11" s="42"/>
      <c r="F11" s="41"/>
      <c r="G11" s="42"/>
      <c r="H11" s="41"/>
      <c r="I11" s="43"/>
      <c r="J11" s="44" t="e">
        <f t="shared" ref="J11:J13" si="0">AVERAGE(C11:I11)</f>
        <v>#DIV/0!</v>
      </c>
      <c r="M11" t="s">
        <v>27</v>
      </c>
    </row>
    <row r="12" spans="1:13" x14ac:dyDescent="0.25">
      <c r="A12" s="1" t="s">
        <v>6</v>
      </c>
      <c r="B12" s="6">
        <v>3</v>
      </c>
      <c r="C12" s="40"/>
      <c r="D12" s="41"/>
      <c r="E12" s="42"/>
      <c r="F12" s="41"/>
      <c r="G12" s="42"/>
      <c r="H12" s="41"/>
      <c r="I12" s="43"/>
      <c r="J12" s="44" t="e">
        <f t="shared" si="0"/>
        <v>#DIV/0!</v>
      </c>
      <c r="M12" t="s">
        <v>28</v>
      </c>
    </row>
    <row r="13" spans="1:13" x14ac:dyDescent="0.25">
      <c r="A13" s="1" t="s">
        <v>8</v>
      </c>
      <c r="B13" s="6">
        <v>2</v>
      </c>
      <c r="C13" s="40"/>
      <c r="D13" s="41"/>
      <c r="E13" s="42"/>
      <c r="F13" s="41"/>
      <c r="G13" s="42"/>
      <c r="H13" s="41"/>
      <c r="I13" s="43"/>
      <c r="J13" s="44" t="e">
        <f t="shared" si="0"/>
        <v>#DIV/0!</v>
      </c>
    </row>
    <row r="14" spans="1:13" x14ac:dyDescent="0.25">
      <c r="A14" s="1" t="s">
        <v>7</v>
      </c>
      <c r="B14" s="5">
        <v>3.125E-2</v>
      </c>
      <c r="C14" s="21"/>
      <c r="D14" s="22"/>
      <c r="E14" s="23"/>
      <c r="F14" s="22"/>
      <c r="G14" s="23"/>
      <c r="H14" s="22"/>
      <c r="I14" s="25"/>
      <c r="J14" s="4" t="e">
        <f>AVERAGE(C14:I14)</f>
        <v>#DIV/0!</v>
      </c>
    </row>
    <row r="15" spans="1:13" ht="15.75" thickBot="1" x14ac:dyDescent="0.3">
      <c r="A15" s="1" t="s">
        <v>10</v>
      </c>
      <c r="B15" s="16" t="s">
        <v>22</v>
      </c>
      <c r="C15" s="30"/>
      <c r="D15" s="31"/>
      <c r="E15" s="32"/>
      <c r="F15" s="31"/>
      <c r="G15" s="32"/>
      <c r="H15" s="31"/>
      <c r="I15" s="33"/>
      <c r="J15" s="13"/>
    </row>
    <row r="16" spans="1:13" x14ac:dyDescent="0.25">
      <c r="A16" s="1" t="s">
        <v>11</v>
      </c>
      <c r="B16" s="17">
        <f>IF((B4&gt;Legend!$C$3), ((Legend!$C$4-B4)-B8+B10),(-B4-B8+B10))</f>
        <v>0.27152777777777781</v>
      </c>
      <c r="C16" s="17">
        <f>IF((C4&gt;Legend!$C$3), ((Legend!$C$4-C4)-C8+C10),(-C4-C8+C10))</f>
        <v>0</v>
      </c>
      <c r="D16" s="17">
        <f>IF((D4&gt;Legend!$C$3), ((Legend!$C$4-D4)-D8+D10),(-D4-D8+D10))</f>
        <v>0</v>
      </c>
      <c r="E16" s="17">
        <f>IF((E4&gt;Legend!$C$3), ((Legend!$C$4-E4)-E8+E10),(-E4-E8+E10))</f>
        <v>0</v>
      </c>
      <c r="F16" s="17">
        <f>IF((F4&gt;Legend!$C$3), ((Legend!$C$4-F4)-F8+F10),(-F4-F8+F10))</f>
        <v>0</v>
      </c>
      <c r="G16" s="17">
        <f>IF((G4&gt;Legend!$C$3), ((Legend!$C$4-G4)-G8+G10),(-G4-G8+G10))</f>
        <v>0</v>
      </c>
      <c r="H16" s="17">
        <f>IF((H4&gt;Legend!$C$3), ((Legend!$C$4-H4)-H8+H10),(-H4-H8+H10))</f>
        <v>0</v>
      </c>
      <c r="I16" s="17">
        <f>IF((I4&gt;Legend!$C$3), ((Legend!$C$4-I4)-I8+I10),(-I4-I8+I10))</f>
        <v>0</v>
      </c>
      <c r="J16" s="17">
        <f>AVERAGE(C16:I16)</f>
        <v>0</v>
      </c>
    </row>
    <row r="17" spans="1:10" x14ac:dyDescent="0.25">
      <c r="A17" s="1" t="s">
        <v>12</v>
      </c>
      <c r="B17" s="18">
        <f>IF((B4&gt;Legend!$C$3),((Legend!$C$4-B4)+B9-B5-B7),(Legend!$C$4-B4-B5-B7-(Legend!$C$4-B9)))</f>
        <v>0.22500000000000003</v>
      </c>
      <c r="C17" s="18">
        <f>IF((C4&gt;Legend!$C$3),((Legend!$C$4-C4)+C9-C5-C7),(Legend!$C$4-C4-C5-C7-(Legend!$C$4-C9)))</f>
        <v>0</v>
      </c>
      <c r="D17" s="18">
        <f>IF((D4&gt;Legend!$C$3),((Legend!$C$4-D4)+D9-D5-D7),(Legend!$C$4-D4-D5-D7-(Legend!$C$4-D9)))</f>
        <v>0</v>
      </c>
      <c r="E17" s="18">
        <f>IF((E4&gt;Legend!$C$3),((Legend!$C$4-E4)+E9-E5-E7),(Legend!$C$4-E4-E5-E7-(Legend!$C$4-E9)))</f>
        <v>0</v>
      </c>
      <c r="F17" s="18">
        <f>IF((F4&gt;Legend!$C$3),((Legend!$C$4-F4)+F9-F5-F7),(Legend!$C$4-F4-F5-F7-(Legend!$C$4-F9)))</f>
        <v>0</v>
      </c>
      <c r="G17" s="18">
        <f>IF((G4&gt;Legend!$C$3),((Legend!$C$4-G4)+G9-G5-G7),(Legend!$C$4-G4-G5-G7-(Legend!$C$4-G9)))</f>
        <v>0</v>
      </c>
      <c r="H17" s="18">
        <f>IF((H4&gt;Legend!$C$3),((Legend!$C$4-H4)+H9-H5-H7),(Legend!$C$4-H4-H5-H7-(Legend!$C$4-H9)))</f>
        <v>0</v>
      </c>
      <c r="I17" s="18">
        <f>IF((I4&gt;Legend!$C$3),((Legend!$C$4-I4)+I9-I5-I7),(Legend!$C$4-I4-I5-I7-(Legend!$C$4-I9)))</f>
        <v>0</v>
      </c>
      <c r="J17" s="18">
        <f>AVERAGE(C17:I17)</f>
        <v>0</v>
      </c>
    </row>
    <row r="18" spans="1:10" ht="15.75" thickBot="1" x14ac:dyDescent="0.3">
      <c r="A18" s="1" t="s">
        <v>13</v>
      </c>
      <c r="B18" s="19">
        <f>B17/B16</f>
        <v>0.82864450127877243</v>
      </c>
      <c r="C18" s="19" t="e">
        <f t="shared" ref="C18:I18" si="1">C17/C16</f>
        <v>#DIV/0!</v>
      </c>
      <c r="D18" s="19" t="e">
        <f t="shared" si="1"/>
        <v>#DIV/0!</v>
      </c>
      <c r="E18" s="19" t="e">
        <f t="shared" si="1"/>
        <v>#DIV/0!</v>
      </c>
      <c r="F18" s="19" t="e">
        <f t="shared" si="1"/>
        <v>#DIV/0!</v>
      </c>
      <c r="G18" s="19" t="e">
        <f t="shared" si="1"/>
        <v>#DIV/0!</v>
      </c>
      <c r="H18" s="19" t="e">
        <f t="shared" si="1"/>
        <v>#DIV/0!</v>
      </c>
      <c r="I18" s="19" t="e">
        <f t="shared" si="1"/>
        <v>#DIV/0!</v>
      </c>
      <c r="J18" s="20" t="e">
        <f>AVERAGE(C18:I18)</f>
        <v>#DIV/0!</v>
      </c>
    </row>
  </sheetData>
  <sheetProtection algorithmName="SHA-512" hashValue="F3EwdFvc/aHDrLZzUI4/zwgmIYTOnNKRLH1cRvuErjYMZheqWMxxAFwTT6pVeDluTk3GcetmdbqLvAYWgWmdWg==" saltValue="qCHZzbTOTuz4S2wclwe5jQ==" spinCount="100000" sheet="1" selectLockedCells="1"/>
  <mergeCells count="7">
    <mergeCell ref="I1:I2"/>
    <mergeCell ref="C1:C2"/>
    <mergeCell ref="D1:D2"/>
    <mergeCell ref="E1:E2"/>
    <mergeCell ref="F1:F2"/>
    <mergeCell ref="G1:G2"/>
    <mergeCell ref="H1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9BBCA-3A9C-4526-968B-90CB8C6DA4D1}">
  <dimension ref="A3:C5"/>
  <sheetViews>
    <sheetView workbookViewId="0">
      <selection activeCell="F13" sqref="F13"/>
    </sheetView>
  </sheetViews>
  <sheetFormatPr defaultRowHeight="15" x14ac:dyDescent="0.25"/>
  <cols>
    <col min="2" max="2" width="15.5703125" customWidth="1"/>
  </cols>
  <sheetData>
    <row r="3" spans="1:3" x14ac:dyDescent="0.25">
      <c r="A3" t="s">
        <v>19</v>
      </c>
      <c r="C3" s="3">
        <v>0.625</v>
      </c>
    </row>
    <row r="4" spans="1:3" x14ac:dyDescent="0.25">
      <c r="A4" t="s">
        <v>17</v>
      </c>
      <c r="C4" s="3">
        <v>0.99930555555555556</v>
      </c>
    </row>
    <row r="5" spans="1:3" x14ac:dyDescent="0.25">
      <c r="A5" t="s">
        <v>18</v>
      </c>
      <c r="C5" s="3">
        <v>6.9444444444444447E-4</v>
      </c>
    </row>
  </sheetData>
  <sheetProtection algorithmName="SHA-512" hashValue="oMV5Ayv5lgiH7ioJ5oCP+PgWvLlkT4B8+epA0Myko34saZvHLu78gQcu9Z54JVCzaNu69dA/RR68BxDi2TWWZQ==" saltValue="L42UiZa/HMZUz77qZWJF+g==" spinCount="100000" sheet="1" objects="1" scenarios="1"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Sleep Journal, Week 1</vt:lpstr>
      <vt:lpstr>Legend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IBFM</dc:creator>
  <cp:lastModifiedBy>Taher Chugh</cp:lastModifiedBy>
  <dcterms:created xsi:type="dcterms:W3CDTF">2024-12-22T17:09:16Z</dcterms:created>
  <dcterms:modified xsi:type="dcterms:W3CDTF">2025-03-11T13:54:20Z</dcterms:modified>
</cp:coreProperties>
</file>